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935" yWindow="120" windowWidth="19260" windowHeight="10335" tabRatio="1000"/>
  </bookViews>
  <sheets>
    <sheet name="KVupr" sheetId="48" r:id="rId1"/>
  </sheets>
  <definedNames>
    <definedName name="_xlnm.Print_Titles" localSheetId="0">KVupr!$1:$1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8" i="48" l="1"/>
  <c r="H32" i="48" l="1"/>
  <c r="H25" i="48"/>
  <c r="P24" i="48" l="1"/>
  <c r="O24" i="48"/>
  <c r="I53" i="48"/>
  <c r="I56" i="48" s="1"/>
  <c r="K53" i="48"/>
  <c r="K56" i="48" s="1"/>
  <c r="M53" i="48"/>
  <c r="M56" i="48" s="1"/>
  <c r="N53" i="48"/>
  <c r="N56" i="48" s="1"/>
  <c r="H53" i="48"/>
  <c r="H56" i="48" s="1"/>
  <c r="P52" i="48" l="1"/>
  <c r="O52" i="48"/>
  <c r="P45" i="48"/>
  <c r="O45" i="48"/>
  <c r="L27" i="48"/>
  <c r="P11" i="48"/>
  <c r="O11" i="48"/>
  <c r="J9" i="48" l="1"/>
  <c r="P8" i="48"/>
  <c r="O8" i="48"/>
  <c r="P4" i="48"/>
  <c r="O4" i="48"/>
  <c r="L4" i="48"/>
  <c r="O53" i="48" l="1"/>
  <c r="O56" i="48" s="1"/>
  <c r="P53" i="48"/>
  <c r="P56" i="48" s="1"/>
  <c r="L53" i="48"/>
  <c r="L56" i="48" s="1"/>
  <c r="J53" i="48"/>
  <c r="J56" i="48" l="1"/>
</calcChain>
</file>

<file path=xl/sharedStrings.xml><?xml version="1.0" encoding="utf-8"?>
<sst xmlns="http://schemas.openxmlformats.org/spreadsheetml/2006/main" count="312" uniqueCount="150">
  <si>
    <t>Druh</t>
  </si>
  <si>
    <t>Funč.kl.</t>
  </si>
  <si>
    <t>Ekon.kl.</t>
  </si>
  <si>
    <t>Zdroj</t>
  </si>
  <si>
    <t>Str.</t>
  </si>
  <si>
    <t>Program</t>
  </si>
  <si>
    <t>Názov</t>
  </si>
  <si>
    <t>Návrh 2020</t>
  </si>
  <si>
    <t>Návrh 2021</t>
  </si>
  <si>
    <t>Návrh 2022</t>
  </si>
  <si>
    <t>Čerpanie</t>
  </si>
  <si>
    <t/>
  </si>
  <si>
    <t>01.1.1</t>
  </si>
  <si>
    <t>111</t>
  </si>
  <si>
    <t>41</t>
  </si>
  <si>
    <t>01</t>
  </si>
  <si>
    <t>70</t>
  </si>
  <si>
    <t>03.2.0</t>
  </si>
  <si>
    <t>06</t>
  </si>
  <si>
    <t>46</t>
  </si>
  <si>
    <t>04.5.1</t>
  </si>
  <si>
    <t>05.1.0</t>
  </si>
  <si>
    <t>07</t>
  </si>
  <si>
    <t>06.2.0</t>
  </si>
  <si>
    <t>84</t>
  </si>
  <si>
    <t>03</t>
  </si>
  <si>
    <t>06.4.0</t>
  </si>
  <si>
    <t>08</t>
  </si>
  <si>
    <t>08.1.0</t>
  </si>
  <si>
    <t>83</t>
  </si>
  <si>
    <t>13</t>
  </si>
  <si>
    <t>09.1.1.1</t>
  </si>
  <si>
    <t>28</t>
  </si>
  <si>
    <t>09.1.2.1</t>
  </si>
  <si>
    <t>10.2.0</t>
  </si>
  <si>
    <t>35</t>
  </si>
  <si>
    <t>711003</t>
  </si>
  <si>
    <t>Softvéru</t>
  </si>
  <si>
    <t>713002</t>
  </si>
  <si>
    <t>Výpočtovej techniky</t>
  </si>
  <si>
    <t>713004</t>
  </si>
  <si>
    <t>717001</t>
  </si>
  <si>
    <t>Parkovisko pri poliklinike</t>
  </si>
  <si>
    <t>717002</t>
  </si>
  <si>
    <t>714004</t>
  </si>
  <si>
    <t>714005</t>
  </si>
  <si>
    <t>50</t>
  </si>
  <si>
    <t>Kompostovanie v meste Poltár</t>
  </si>
  <si>
    <t>Zberný dvor</t>
  </si>
  <si>
    <t>85</t>
  </si>
  <si>
    <t>74</t>
  </si>
  <si>
    <t>Verejné osvetelenie pri priechodoch pre chodcov</t>
  </si>
  <si>
    <t>06.6.0</t>
  </si>
  <si>
    <t>711001</t>
  </si>
  <si>
    <t>47</t>
  </si>
  <si>
    <t>713005</t>
  </si>
  <si>
    <t>Kamerový systém</t>
  </si>
  <si>
    <t>Nákup špeciálnych strojov,prístrojov,zariadení,tec</t>
  </si>
  <si>
    <t>716</t>
  </si>
  <si>
    <t>Prípravná a projektová dokumentácia</t>
  </si>
  <si>
    <t>Kanalizácia-stará časť</t>
  </si>
  <si>
    <t>Realizácia nových stavieb-vecné bremená</t>
  </si>
  <si>
    <t>64</t>
  </si>
  <si>
    <t>Nové garáže</t>
  </si>
  <si>
    <t>Modernizácia parku pri Msú</t>
  </si>
  <si>
    <t>21,1</t>
  </si>
  <si>
    <t>Rekonštrukcia a modernizácia kultúrneho domu</t>
  </si>
  <si>
    <t>43,1</t>
  </si>
  <si>
    <t>Revitalizácia sklárskej ulice</t>
  </si>
  <si>
    <t>718007</t>
  </si>
  <si>
    <t>43</t>
  </si>
  <si>
    <t>Rekonštrukcia a modernizácia komunikačnej infraštr</t>
  </si>
  <si>
    <t>Wellness mestské kúpalisko</t>
  </si>
  <si>
    <t>08.6.0</t>
  </si>
  <si>
    <t>719002</t>
  </si>
  <si>
    <t>713001</t>
  </si>
  <si>
    <t>79</t>
  </si>
  <si>
    <t>Nákup interiérového vybavenia - ZŠ Školská projekt</t>
  </si>
  <si>
    <t>80</t>
  </si>
  <si>
    <t>Rekonštrukcia budovy na dom dôchodcov</t>
  </si>
  <si>
    <t>Skutočnosť 2017</t>
  </si>
  <si>
    <t>Skutočnosť 2018</t>
  </si>
  <si>
    <t>Schválený 2019</t>
  </si>
  <si>
    <t>Upravený 2019</t>
  </si>
  <si>
    <t>Očak. Skut. 2019</t>
  </si>
  <si>
    <t>3.1.</t>
  </si>
  <si>
    <t>3.2.1.</t>
  </si>
  <si>
    <t>3.2.2.</t>
  </si>
  <si>
    <t>3.2.3.</t>
  </si>
  <si>
    <t>3.3.1.</t>
  </si>
  <si>
    <t>5.1.</t>
  </si>
  <si>
    <t>7.3.2.</t>
  </si>
  <si>
    <t>8.1.1.</t>
  </si>
  <si>
    <t>8.2.1.</t>
  </si>
  <si>
    <t>8.2.2.</t>
  </si>
  <si>
    <t>9.3.</t>
  </si>
  <si>
    <t>10.1.1.</t>
  </si>
  <si>
    <t>10.1.2.</t>
  </si>
  <si>
    <t>10.1.3.</t>
  </si>
  <si>
    <t>11.2.</t>
  </si>
  <si>
    <t>13.2.</t>
  </si>
  <si>
    <t>13.3.3.</t>
  </si>
  <si>
    <t>14.1.</t>
  </si>
  <si>
    <t>14.2.</t>
  </si>
  <si>
    <t>14.3.</t>
  </si>
  <si>
    <t>Územný plán</t>
  </si>
  <si>
    <t>Odvodnenie staré garáže 13. januára</t>
  </si>
  <si>
    <t>Príprava obytnej zóny Skalica</t>
  </si>
  <si>
    <t>Nákup pozemkov (Skalica, cintorín)</t>
  </si>
  <si>
    <t>Spoluúčasť pešia zóna</t>
  </si>
  <si>
    <t>Chodník - ul. 9 mája</t>
  </si>
  <si>
    <t>131</t>
  </si>
  <si>
    <t>Kanalizácia Podhorská, 9. mája, Obrancov mieru, Továrenská, Družby</t>
  </si>
  <si>
    <t>700</t>
  </si>
  <si>
    <t>KAPITÁLOVÉ VÝDAVKY Participatívny rozpočet</t>
  </si>
  <si>
    <t>01.1.1.</t>
  </si>
  <si>
    <t>KAPITÁLOVÉ VÝDAVKY - požiarna ochrana</t>
  </si>
  <si>
    <t>7.2.</t>
  </si>
  <si>
    <t>7.1.2.</t>
  </si>
  <si>
    <t>7.3.1.</t>
  </si>
  <si>
    <t>48</t>
  </si>
  <si>
    <t>KAPITÁLOVÉ VÝDAVKY - ZUŠ</t>
  </si>
  <si>
    <t>717</t>
  </si>
  <si>
    <t>713</t>
  </si>
  <si>
    <t>KAPITÁLOVÉ VÝDAVKY MsÚ SPOLU</t>
  </si>
  <si>
    <t>KAPITÁLOVÉ VÝDAVKY SPOLU</t>
  </si>
  <si>
    <t>Stroj na výrobu sviečok pre sociálny podnik</t>
  </si>
  <si>
    <t>3.2.1</t>
  </si>
  <si>
    <t>Klimatizačná jednotka na polikliniku</t>
  </si>
  <si>
    <t>Rekonštrukcia a modernizácia most Zelené</t>
  </si>
  <si>
    <t>Nákladných vozidiel pre technické služby</t>
  </si>
  <si>
    <t>Špeciálnych automobilov - pohrebné vozidlo</t>
  </si>
  <si>
    <t>Rekonštr.a modern. chodníkov Poľná a Slobody</t>
  </si>
  <si>
    <t>Spoluúčasť na pripravovaných projektoch</t>
  </si>
  <si>
    <t>Rekonštrukcia šatní a tribún futb.štadióna</t>
  </si>
  <si>
    <t>Nákup umeleckých diel a zbierok Anjel a erb mesta</t>
  </si>
  <si>
    <t>Rekonštrukcia MŠ Kanadská</t>
  </si>
  <si>
    <t>Rekonštrukcia MŠ Sklárska</t>
  </si>
  <si>
    <t>Nákup piáno Yamaha do obradnej siene</t>
  </si>
  <si>
    <t>Participatívny rozpočet Altánok - Zelené</t>
  </si>
  <si>
    <t>Participatívny rozpočet Modernizácia parku pri Msú</t>
  </si>
  <si>
    <t>Obstaranie nákladných vozidiel - IVECO pre MSPS</t>
  </si>
  <si>
    <t>Rekonštr.a modern. - ZŠ Školská, MŠ Kanadská</t>
  </si>
  <si>
    <t>Rekonštrukcia a modernizácia projekt ZŠ Slobody</t>
  </si>
  <si>
    <t>Prevádz. strojov, prístrojov, zariadení - kúpalisko</t>
  </si>
  <si>
    <t>Kanalizácia a cesta Továrenská</t>
  </si>
  <si>
    <t>Vybudovanie kompostárne</t>
  </si>
  <si>
    <t>Rekonštrukcia el. rozvodov ZŠ Slobody</t>
  </si>
  <si>
    <t>Basketbalové koše ZŠ Školská</t>
  </si>
  <si>
    <t xml:space="preserve">Participatívny rozpočet Turistický chodník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</si>
</sst>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 CE"/>
      <charset val="238"/>
    </font>
    <font>
      <sz val="11"/>
      <color theme="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62">
    <xf numFmtId="0" fontId="0" fillId="0" borderId="0" xfId="0"/>
    <xf numFmtId="0" fontId="2" fillId="0" borderId="0" xfId="0" applyFont="1"/>
    <xf numFmtId="0" fontId="1" fillId="0" borderId="0" xfId="0" applyFont="1"/>
    <xf numFmtId="4" fontId="0" fillId="0" borderId="0" xfId="0" applyNumberFormat="1"/>
    <xf numFmtId="49" fontId="3" fillId="0" borderId="1" xfId="0" applyNumberFormat="1" applyFont="1" applyFill="1" applyBorder="1"/>
    <xf numFmtId="4" fontId="3" fillId="0" borderId="1" xfId="0" applyNumberFormat="1" applyFont="1" applyFill="1" applyBorder="1" applyAlignment="1">
      <alignment horizontal="right"/>
    </xf>
    <xf numFmtId="49" fontId="3" fillId="0" borderId="3" xfId="0" applyNumberFormat="1" applyFont="1" applyFill="1" applyBorder="1"/>
    <xf numFmtId="49" fontId="3" fillId="0" borderId="1" xfId="0" applyNumberFormat="1" applyFont="1" applyFill="1" applyBorder="1" applyAlignment="1">
      <alignment horizontal="left"/>
    </xf>
    <xf numFmtId="0" fontId="0" fillId="0" borderId="0" xfId="0" applyFill="1"/>
    <xf numFmtId="0" fontId="2" fillId="0" borderId="0" xfId="0" applyFont="1" applyFill="1"/>
    <xf numFmtId="49" fontId="3" fillId="0" borderId="5" xfId="0" applyNumberFormat="1" applyFont="1" applyFill="1" applyBorder="1"/>
    <xf numFmtId="49" fontId="2" fillId="2" borderId="1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" fontId="0" fillId="0" borderId="4" xfId="0" applyNumberFormat="1" applyFill="1" applyBorder="1"/>
    <xf numFmtId="4" fontId="3" fillId="0" borderId="4" xfId="0" applyNumberFormat="1" applyFont="1" applyFill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left"/>
    </xf>
    <xf numFmtId="4" fontId="3" fillId="0" borderId="1" xfId="0" applyNumberFormat="1" applyFont="1" applyFill="1" applyBorder="1"/>
    <xf numFmtId="49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Border="1"/>
    <xf numFmtId="4" fontId="3" fillId="0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/>
    <xf numFmtId="0" fontId="3" fillId="0" borderId="9" xfId="0" applyFont="1" applyFill="1" applyBorder="1"/>
    <xf numFmtId="4" fontId="1" fillId="0" borderId="4" xfId="0" applyNumberFormat="1" applyFont="1" applyFill="1" applyBorder="1"/>
    <xf numFmtId="0" fontId="1" fillId="0" borderId="0" xfId="0" applyFont="1" applyFill="1"/>
    <xf numFmtId="4" fontId="1" fillId="0" borderId="0" xfId="0" applyNumberFormat="1" applyFont="1"/>
    <xf numFmtId="49" fontId="3" fillId="0" borderId="0" xfId="0" applyNumberFormat="1" applyFont="1" applyFill="1" applyBorder="1"/>
    <xf numFmtId="4" fontId="6" fillId="0" borderId="0" xfId="0" applyNumberFormat="1" applyFont="1"/>
    <xf numFmtId="4" fontId="3" fillId="0" borderId="2" xfId="0" applyNumberFormat="1" applyFont="1" applyFill="1" applyBorder="1" applyAlignment="1">
      <alignment horizontal="right"/>
    </xf>
    <xf numFmtId="49" fontId="3" fillId="0" borderId="5" xfId="0" applyNumberFormat="1" applyFont="1" applyFill="1" applyBorder="1" applyAlignment="1">
      <alignment horizontal="left"/>
    </xf>
    <xf numFmtId="0" fontId="3" fillId="0" borderId="5" xfId="0" applyFont="1" applyFill="1" applyBorder="1"/>
    <xf numFmtId="14" fontId="3" fillId="0" borderId="5" xfId="0" applyNumberFormat="1" applyFont="1" applyFill="1" applyBorder="1"/>
    <xf numFmtId="0" fontId="4" fillId="2" borderId="5" xfId="0" applyFont="1" applyFill="1" applyBorder="1"/>
    <xf numFmtId="49" fontId="3" fillId="0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/>
    </xf>
    <xf numFmtId="4" fontId="3" fillId="0" borderId="2" xfId="0" applyNumberFormat="1" applyFont="1" applyFill="1" applyBorder="1"/>
    <xf numFmtId="4" fontId="3" fillId="0" borderId="2" xfId="0" applyNumberFormat="1" applyFont="1" applyFill="1" applyBorder="1" applyAlignment="1">
      <alignment horizontal="right" vertical="center" wrapText="1"/>
    </xf>
    <xf numFmtId="0" fontId="4" fillId="2" borderId="15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4" fontId="4" fillId="2" borderId="13" xfId="0" applyNumberFormat="1" applyFont="1" applyFill="1" applyBorder="1" applyAlignment="1">
      <alignment vertical="center"/>
    </xf>
    <xf numFmtId="4" fontId="4" fillId="2" borderId="14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right"/>
    </xf>
    <xf numFmtId="4" fontId="3" fillId="0" borderId="11" xfId="0" applyNumberFormat="1" applyFont="1" applyFill="1" applyBorder="1" applyAlignment="1">
      <alignment horizontal="right"/>
    </xf>
    <xf numFmtId="0" fontId="3" fillId="0" borderId="5" xfId="0" applyFont="1" applyBorder="1"/>
    <xf numFmtId="49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right"/>
    </xf>
    <xf numFmtId="0" fontId="3" fillId="0" borderId="6" xfId="0" applyFont="1" applyBorder="1" applyAlignment="1">
      <alignment horizontal="center"/>
    </xf>
    <xf numFmtId="0" fontId="3" fillId="0" borderId="7" xfId="0" applyFont="1" applyFill="1" applyBorder="1" applyAlignment="1">
      <alignment horizontal="left"/>
    </xf>
    <xf numFmtId="0" fontId="3" fillId="0" borderId="7" xfId="0" applyFont="1" applyFill="1" applyBorder="1"/>
    <xf numFmtId="4" fontId="3" fillId="0" borderId="7" xfId="0" applyNumberFormat="1" applyFont="1" applyFill="1" applyBorder="1"/>
    <xf numFmtId="4" fontId="3" fillId="0" borderId="8" xfId="0" applyNumberFormat="1" applyFont="1" applyFill="1" applyBorder="1"/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4" fontId="4" fillId="2" borderId="7" xfId="0" applyNumberFormat="1" applyFont="1" applyFill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4" fontId="3" fillId="0" borderId="16" xfId="0" applyNumberFormat="1" applyFont="1" applyFill="1" applyBorder="1" applyAlignment="1">
      <alignment horizontal="right"/>
    </xf>
  </cellXfs>
  <cellStyles count="2">
    <cellStyle name="Normálna" xfId="0" builtinId="0"/>
    <cellStyle name="normálne_Hárok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6"/>
  <sheetViews>
    <sheetView tabSelected="1" view="pageLayout" topLeftCell="C37" zoomScaleNormal="100" workbookViewId="0">
      <selection activeCell="U22" sqref="U22"/>
    </sheetView>
  </sheetViews>
  <sheetFormatPr defaultRowHeight="15" outlineLevelCol="1" x14ac:dyDescent="0.25"/>
  <cols>
    <col min="1" max="1" width="8.28515625" hidden="1" customWidth="1" outlineLevel="1"/>
    <col min="2" max="2" width="0" hidden="1" customWidth="1" outlineLevel="1" collapsed="1"/>
    <col min="3" max="3" width="9.140625" collapsed="1"/>
    <col min="5" max="6" width="0" hidden="1" customWidth="1" outlineLevel="1"/>
    <col min="7" max="7" width="43.42578125" customWidth="1" collapsed="1"/>
    <col min="8" max="10" width="11.5703125" customWidth="1"/>
    <col min="11" max="11" width="11.5703125" hidden="1" customWidth="1" outlineLevel="1"/>
    <col min="12" max="12" width="11.5703125" customWidth="1" collapsed="1"/>
    <col min="13" max="13" width="11.5703125" hidden="1" customWidth="1" outlineLevel="1"/>
    <col min="14" max="14" width="11.5703125" customWidth="1" collapsed="1"/>
    <col min="15" max="16" width="11.5703125" customWidth="1"/>
    <col min="17" max="20" width="0" hidden="1" customWidth="1" outlineLevel="1"/>
    <col min="21" max="21" width="10.85546875" customWidth="1" collapsed="1"/>
    <col min="22" max="22" width="10" bestFit="1" customWidth="1"/>
  </cols>
  <sheetData>
    <row r="1" spans="1:21" ht="30.75" thickBot="1" x14ac:dyDescent="0.3">
      <c r="A1" s="11" t="s">
        <v>0</v>
      </c>
      <c r="B1" s="12" t="s">
        <v>5</v>
      </c>
      <c r="C1" s="13" t="s">
        <v>1</v>
      </c>
      <c r="D1" s="14" t="s">
        <v>2</v>
      </c>
      <c r="E1" s="14" t="s">
        <v>3</v>
      </c>
      <c r="F1" s="14" t="s">
        <v>4</v>
      </c>
      <c r="G1" s="14" t="s">
        <v>6</v>
      </c>
      <c r="H1" s="15" t="s">
        <v>80</v>
      </c>
      <c r="I1" s="15" t="s">
        <v>81</v>
      </c>
      <c r="J1" s="15" t="s">
        <v>82</v>
      </c>
      <c r="K1" s="15" t="s">
        <v>83</v>
      </c>
      <c r="L1" s="15" t="s">
        <v>84</v>
      </c>
      <c r="M1" s="15" t="s">
        <v>10</v>
      </c>
      <c r="N1" s="15" t="s">
        <v>7</v>
      </c>
      <c r="O1" s="15" t="s">
        <v>8</v>
      </c>
      <c r="P1" s="16" t="s">
        <v>9</v>
      </c>
      <c r="Q1" s="8"/>
      <c r="R1" s="8"/>
      <c r="S1" s="8"/>
      <c r="T1" s="8"/>
    </row>
    <row r="2" spans="1:21" x14ac:dyDescent="0.25">
      <c r="A2" s="4" t="s">
        <v>11</v>
      </c>
      <c r="B2" s="10" t="s">
        <v>89</v>
      </c>
      <c r="C2" s="46" t="s">
        <v>115</v>
      </c>
      <c r="D2" s="6" t="s">
        <v>36</v>
      </c>
      <c r="E2" s="6" t="s">
        <v>14</v>
      </c>
      <c r="F2" s="6" t="s">
        <v>15</v>
      </c>
      <c r="G2" s="6" t="s">
        <v>37</v>
      </c>
      <c r="H2" s="47">
        <v>0</v>
      </c>
      <c r="I2" s="47">
        <v>0</v>
      </c>
      <c r="J2" s="47">
        <v>3610</v>
      </c>
      <c r="K2" s="47">
        <v>3610</v>
      </c>
      <c r="L2" s="47">
        <v>0</v>
      </c>
      <c r="M2" s="47">
        <v>0</v>
      </c>
      <c r="N2" s="47">
        <v>0</v>
      </c>
      <c r="O2" s="47">
        <v>0</v>
      </c>
      <c r="P2" s="48">
        <v>0</v>
      </c>
      <c r="U2" s="3"/>
    </row>
    <row r="3" spans="1:21" x14ac:dyDescent="0.25">
      <c r="A3" s="4" t="s">
        <v>11</v>
      </c>
      <c r="B3" s="10" t="s">
        <v>89</v>
      </c>
      <c r="C3" s="38" t="s">
        <v>115</v>
      </c>
      <c r="D3" s="4" t="s">
        <v>38</v>
      </c>
      <c r="E3" s="4" t="s">
        <v>14</v>
      </c>
      <c r="F3" s="4" t="s">
        <v>15</v>
      </c>
      <c r="G3" s="4" t="s">
        <v>39</v>
      </c>
      <c r="H3" s="5">
        <v>0</v>
      </c>
      <c r="I3" s="5">
        <v>0</v>
      </c>
      <c r="J3" s="5">
        <v>1750</v>
      </c>
      <c r="K3" s="5">
        <v>1773.6</v>
      </c>
      <c r="L3" s="5">
        <v>1773.6</v>
      </c>
      <c r="M3" s="5">
        <v>1773.6</v>
      </c>
      <c r="N3" s="5">
        <v>2000</v>
      </c>
      <c r="O3" s="5">
        <v>0</v>
      </c>
      <c r="P3" s="33">
        <v>0</v>
      </c>
      <c r="U3" s="3"/>
    </row>
    <row r="4" spans="1:21" x14ac:dyDescent="0.25">
      <c r="A4" s="4" t="s">
        <v>11</v>
      </c>
      <c r="B4" s="10" t="s">
        <v>86</v>
      </c>
      <c r="C4" s="38" t="s">
        <v>115</v>
      </c>
      <c r="D4" s="4" t="s">
        <v>123</v>
      </c>
      <c r="E4" s="4" t="s">
        <v>14</v>
      </c>
      <c r="F4" s="4" t="s">
        <v>15</v>
      </c>
      <c r="G4" s="4" t="s">
        <v>42</v>
      </c>
      <c r="H4" s="5">
        <v>0</v>
      </c>
      <c r="I4" s="5">
        <v>0</v>
      </c>
      <c r="J4" s="5">
        <v>0</v>
      </c>
      <c r="K4" s="5">
        <v>3477.36</v>
      </c>
      <c r="L4" s="5">
        <f>M4</f>
        <v>3477.36</v>
      </c>
      <c r="M4" s="5">
        <v>3477.36</v>
      </c>
      <c r="N4" s="5">
        <v>0</v>
      </c>
      <c r="O4" s="5">
        <f>N4</f>
        <v>0</v>
      </c>
      <c r="P4" s="33">
        <f>N4</f>
        <v>0</v>
      </c>
      <c r="U4" s="3"/>
    </row>
    <row r="5" spans="1:21" s="2" customFormat="1" x14ac:dyDescent="0.25">
      <c r="A5" s="4"/>
      <c r="B5" s="10" t="s">
        <v>127</v>
      </c>
      <c r="C5" s="38" t="s">
        <v>12</v>
      </c>
      <c r="D5" s="4" t="s">
        <v>122</v>
      </c>
      <c r="E5" s="4"/>
      <c r="F5" s="4"/>
      <c r="G5" s="4" t="s">
        <v>128</v>
      </c>
      <c r="H5" s="5">
        <v>32899.199999999997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33">
        <v>0</v>
      </c>
      <c r="U5" s="30"/>
    </row>
    <row r="6" spans="1:21" s="2" customFormat="1" x14ac:dyDescent="0.25">
      <c r="A6" s="4"/>
      <c r="B6" s="10"/>
      <c r="C6" s="38" t="s">
        <v>115</v>
      </c>
      <c r="D6" s="4" t="s">
        <v>43</v>
      </c>
      <c r="E6" s="4"/>
      <c r="F6" s="4"/>
      <c r="G6" s="4" t="s">
        <v>147</v>
      </c>
      <c r="H6" s="5">
        <v>0</v>
      </c>
      <c r="I6" s="5">
        <v>0</v>
      </c>
      <c r="J6" s="5">
        <v>0</v>
      </c>
      <c r="K6" s="5"/>
      <c r="L6" s="5">
        <v>18251.8</v>
      </c>
      <c r="M6" s="5"/>
      <c r="N6" s="5">
        <v>0</v>
      </c>
      <c r="O6" s="5">
        <v>0</v>
      </c>
      <c r="P6" s="33">
        <v>0</v>
      </c>
      <c r="U6" s="30"/>
    </row>
    <row r="7" spans="1:21" s="2" customFormat="1" x14ac:dyDescent="0.25">
      <c r="A7" s="4"/>
      <c r="B7" s="10"/>
      <c r="C7" s="38" t="s">
        <v>115</v>
      </c>
      <c r="D7" s="4" t="s">
        <v>43</v>
      </c>
      <c r="E7" s="4"/>
      <c r="F7" s="4"/>
      <c r="G7" s="4" t="s">
        <v>148</v>
      </c>
      <c r="H7" s="5">
        <v>0</v>
      </c>
      <c r="I7" s="5">
        <v>0</v>
      </c>
      <c r="J7" s="5">
        <v>0</v>
      </c>
      <c r="K7" s="5"/>
      <c r="L7" s="5">
        <v>3000</v>
      </c>
      <c r="M7" s="5"/>
      <c r="N7" s="5">
        <v>0</v>
      </c>
      <c r="O7" s="5">
        <v>0</v>
      </c>
      <c r="P7" s="33">
        <v>0</v>
      </c>
      <c r="U7" s="30"/>
    </row>
    <row r="8" spans="1:21" x14ac:dyDescent="0.25">
      <c r="A8" s="4" t="s">
        <v>11</v>
      </c>
      <c r="B8" s="10" t="s">
        <v>99</v>
      </c>
      <c r="C8" s="39" t="s">
        <v>115</v>
      </c>
      <c r="D8" s="4" t="s">
        <v>113</v>
      </c>
      <c r="E8" s="4" t="s">
        <v>14</v>
      </c>
      <c r="F8" s="4" t="s">
        <v>16</v>
      </c>
      <c r="G8" s="4" t="s">
        <v>114</v>
      </c>
      <c r="H8" s="5">
        <v>4282.16</v>
      </c>
      <c r="I8" s="5">
        <v>0</v>
      </c>
      <c r="J8" s="5">
        <v>0</v>
      </c>
      <c r="K8" s="5">
        <v>5000</v>
      </c>
      <c r="L8" s="5">
        <v>0</v>
      </c>
      <c r="M8" s="5">
        <v>4114.75</v>
      </c>
      <c r="N8" s="5">
        <v>5000</v>
      </c>
      <c r="O8" s="5">
        <f t="shared" ref="O8" si="0">N8</f>
        <v>5000</v>
      </c>
      <c r="P8" s="33">
        <f t="shared" ref="P8" si="1">N8</f>
        <v>5000</v>
      </c>
      <c r="U8" s="3"/>
    </row>
    <row r="9" spans="1:21" x14ac:dyDescent="0.25">
      <c r="A9" s="4" t="s">
        <v>11</v>
      </c>
      <c r="B9" s="10" t="s">
        <v>90</v>
      </c>
      <c r="C9" s="39" t="s">
        <v>17</v>
      </c>
      <c r="D9" s="4" t="s">
        <v>113</v>
      </c>
      <c r="E9" s="4" t="s">
        <v>14</v>
      </c>
      <c r="F9" s="4" t="s">
        <v>18</v>
      </c>
      <c r="G9" s="4" t="s">
        <v>116</v>
      </c>
      <c r="H9" s="5">
        <v>3107.5</v>
      </c>
      <c r="I9" s="5">
        <v>31506</v>
      </c>
      <c r="J9" s="5">
        <f t="shared" ref="J9" si="2">J8</f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33">
        <v>0</v>
      </c>
      <c r="U9" s="3"/>
    </row>
    <row r="10" spans="1:21" x14ac:dyDescent="0.25">
      <c r="A10" s="4"/>
      <c r="B10" s="10" t="s">
        <v>87</v>
      </c>
      <c r="C10" s="39" t="s">
        <v>20</v>
      </c>
      <c r="D10" s="4" t="s">
        <v>44</v>
      </c>
      <c r="E10" s="4" t="s">
        <v>14</v>
      </c>
      <c r="F10" s="4" t="s">
        <v>46</v>
      </c>
      <c r="G10" s="4" t="s">
        <v>141</v>
      </c>
      <c r="H10" s="5">
        <v>54648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33">
        <v>0</v>
      </c>
      <c r="U10" s="3"/>
    </row>
    <row r="11" spans="1:21" x14ac:dyDescent="0.25">
      <c r="A11" s="4" t="s">
        <v>11</v>
      </c>
      <c r="B11" s="10" t="s">
        <v>104</v>
      </c>
      <c r="C11" s="39" t="s">
        <v>21</v>
      </c>
      <c r="D11" s="4" t="s">
        <v>41</v>
      </c>
      <c r="E11" s="4" t="s">
        <v>14</v>
      </c>
      <c r="F11" s="4" t="s">
        <v>22</v>
      </c>
      <c r="G11" s="4" t="s">
        <v>47</v>
      </c>
      <c r="H11" s="5">
        <v>0</v>
      </c>
      <c r="I11" s="61">
        <v>0</v>
      </c>
      <c r="J11" s="5">
        <v>136624.42000000001</v>
      </c>
      <c r="K11" s="5">
        <v>0</v>
      </c>
      <c r="L11" s="5">
        <v>0</v>
      </c>
      <c r="M11" s="5">
        <v>0</v>
      </c>
      <c r="N11" s="5">
        <v>0</v>
      </c>
      <c r="O11" s="5">
        <f t="shared" ref="O11" si="3">N11</f>
        <v>0</v>
      </c>
      <c r="P11" s="33">
        <f t="shared" ref="P11" si="4">N11</f>
        <v>0</v>
      </c>
      <c r="U11" s="3"/>
    </row>
    <row r="12" spans="1:21" x14ac:dyDescent="0.25">
      <c r="A12" s="4"/>
      <c r="B12" s="10" t="s">
        <v>104</v>
      </c>
      <c r="C12" s="39" t="s">
        <v>21</v>
      </c>
      <c r="D12" s="4" t="s">
        <v>41</v>
      </c>
      <c r="E12" s="4" t="s">
        <v>14</v>
      </c>
      <c r="F12" s="4" t="s">
        <v>22</v>
      </c>
      <c r="G12" s="4" t="s">
        <v>48</v>
      </c>
      <c r="H12" s="5">
        <v>0</v>
      </c>
      <c r="I12" s="5">
        <v>609</v>
      </c>
      <c r="J12" s="5">
        <v>18414.28</v>
      </c>
      <c r="K12" s="5">
        <v>18414.28</v>
      </c>
      <c r="L12" s="5">
        <v>0</v>
      </c>
      <c r="M12" s="5">
        <v>0</v>
      </c>
      <c r="N12" s="5">
        <v>18414.28</v>
      </c>
      <c r="O12" s="5">
        <v>0</v>
      </c>
      <c r="P12" s="33">
        <v>0</v>
      </c>
      <c r="U12" s="3"/>
    </row>
    <row r="13" spans="1:21" x14ac:dyDescent="0.25">
      <c r="A13" s="4" t="s">
        <v>11</v>
      </c>
      <c r="B13" s="10" t="s">
        <v>104</v>
      </c>
      <c r="C13" s="39" t="s">
        <v>23</v>
      </c>
      <c r="D13" s="4" t="s">
        <v>43</v>
      </c>
      <c r="E13" s="4" t="s">
        <v>13</v>
      </c>
      <c r="F13" s="4" t="s">
        <v>50</v>
      </c>
      <c r="G13" s="4" t="s">
        <v>129</v>
      </c>
      <c r="H13" s="5">
        <v>0</v>
      </c>
      <c r="I13" s="5">
        <v>40643.360000000001</v>
      </c>
      <c r="J13" s="5">
        <v>182900</v>
      </c>
      <c r="K13" s="5">
        <v>345766.64</v>
      </c>
      <c r="L13" s="5">
        <v>182900</v>
      </c>
      <c r="M13" s="5">
        <v>40356.03</v>
      </c>
      <c r="N13" s="5">
        <v>150000</v>
      </c>
      <c r="O13" s="5">
        <v>0</v>
      </c>
      <c r="P13" s="33">
        <v>0</v>
      </c>
      <c r="U13" s="3"/>
    </row>
    <row r="14" spans="1:21" x14ac:dyDescent="0.25">
      <c r="A14" s="4" t="s">
        <v>11</v>
      </c>
      <c r="B14" s="10" t="s">
        <v>85</v>
      </c>
      <c r="C14" s="39" t="s">
        <v>23</v>
      </c>
      <c r="D14" s="4" t="s">
        <v>44</v>
      </c>
      <c r="E14" s="4" t="s">
        <v>19</v>
      </c>
      <c r="F14" s="4" t="s">
        <v>24</v>
      </c>
      <c r="G14" s="4" t="s">
        <v>130</v>
      </c>
      <c r="H14" s="5">
        <v>0</v>
      </c>
      <c r="I14" s="5">
        <v>0</v>
      </c>
      <c r="J14" s="5">
        <v>0</v>
      </c>
      <c r="K14" s="5">
        <v>25300</v>
      </c>
      <c r="L14" s="5">
        <v>0</v>
      </c>
      <c r="M14" s="5">
        <v>0</v>
      </c>
      <c r="N14" s="5">
        <v>25300</v>
      </c>
      <c r="O14" s="5">
        <v>0</v>
      </c>
      <c r="P14" s="33">
        <v>0</v>
      </c>
      <c r="U14" s="3"/>
    </row>
    <row r="15" spans="1:21" x14ac:dyDescent="0.25">
      <c r="A15" s="4"/>
      <c r="B15" s="10" t="s">
        <v>85</v>
      </c>
      <c r="C15" s="39" t="s">
        <v>23</v>
      </c>
      <c r="D15" s="4" t="s">
        <v>45</v>
      </c>
      <c r="E15" s="4" t="s">
        <v>19</v>
      </c>
      <c r="F15" s="4" t="s">
        <v>24</v>
      </c>
      <c r="G15" s="4" t="s">
        <v>131</v>
      </c>
      <c r="H15" s="5">
        <v>0</v>
      </c>
      <c r="I15" s="5">
        <v>0</v>
      </c>
      <c r="J15" s="5">
        <v>0</v>
      </c>
      <c r="K15" s="5">
        <v>30500</v>
      </c>
      <c r="L15" s="5">
        <v>0</v>
      </c>
      <c r="M15" s="5">
        <v>0</v>
      </c>
      <c r="N15" s="5">
        <v>30500</v>
      </c>
      <c r="O15" s="5">
        <v>0</v>
      </c>
      <c r="P15" s="33">
        <v>0</v>
      </c>
      <c r="U15" s="3"/>
    </row>
    <row r="16" spans="1:21" x14ac:dyDescent="0.25">
      <c r="A16" s="4"/>
      <c r="B16" s="10" t="s">
        <v>104</v>
      </c>
      <c r="C16" s="39" t="s">
        <v>26</v>
      </c>
      <c r="D16" s="4" t="s">
        <v>41</v>
      </c>
      <c r="E16" s="4" t="s">
        <v>14</v>
      </c>
      <c r="F16" s="4" t="s">
        <v>27</v>
      </c>
      <c r="G16" s="4" t="s">
        <v>51</v>
      </c>
      <c r="H16" s="5">
        <v>8565.5300000000007</v>
      </c>
      <c r="I16" s="5">
        <v>240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33">
        <v>0</v>
      </c>
      <c r="U16" s="3"/>
    </row>
    <row r="17" spans="1:22" x14ac:dyDescent="0.25">
      <c r="A17" s="4" t="s">
        <v>11</v>
      </c>
      <c r="B17" s="10" t="s">
        <v>104</v>
      </c>
      <c r="C17" s="39" t="s">
        <v>52</v>
      </c>
      <c r="D17" s="7" t="s">
        <v>40</v>
      </c>
      <c r="E17" s="4" t="s">
        <v>14</v>
      </c>
      <c r="F17" s="4" t="s">
        <v>15</v>
      </c>
      <c r="G17" s="4" t="s">
        <v>138</v>
      </c>
      <c r="H17" s="5">
        <v>0</v>
      </c>
      <c r="I17" s="5">
        <v>2200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33">
        <v>0</v>
      </c>
      <c r="Q17" s="17"/>
      <c r="R17" s="8"/>
      <c r="S17" s="8"/>
      <c r="T17" s="8"/>
      <c r="U17" s="3"/>
    </row>
    <row r="18" spans="1:22" x14ac:dyDescent="0.25">
      <c r="A18" s="4" t="s">
        <v>11</v>
      </c>
      <c r="B18" s="10" t="s">
        <v>104</v>
      </c>
      <c r="C18" s="39" t="s">
        <v>52</v>
      </c>
      <c r="D18" s="7" t="s">
        <v>55</v>
      </c>
      <c r="E18" s="4" t="s">
        <v>14</v>
      </c>
      <c r="F18" s="4" t="s">
        <v>15</v>
      </c>
      <c r="G18" s="4" t="s">
        <v>57</v>
      </c>
      <c r="H18" s="5">
        <v>4815.8</v>
      </c>
      <c r="I18" s="5">
        <v>3546.6</v>
      </c>
      <c r="J18" s="5">
        <v>17000</v>
      </c>
      <c r="K18" s="5">
        <v>17000</v>
      </c>
      <c r="L18" s="5">
        <v>0</v>
      </c>
      <c r="M18" s="5">
        <v>0</v>
      </c>
      <c r="N18" s="5">
        <v>0</v>
      </c>
      <c r="O18" s="5">
        <v>17000</v>
      </c>
      <c r="P18" s="33">
        <v>0</v>
      </c>
      <c r="Q18" s="17">
        <v>17000</v>
      </c>
      <c r="R18" s="8"/>
      <c r="S18" s="8"/>
      <c r="T18" s="8"/>
      <c r="U18" s="3"/>
      <c r="V18" s="3"/>
    </row>
    <row r="19" spans="1:22" x14ac:dyDescent="0.25">
      <c r="A19" s="4" t="s">
        <v>11</v>
      </c>
      <c r="B19" s="10" t="s">
        <v>104</v>
      </c>
      <c r="C19" s="39" t="s">
        <v>52</v>
      </c>
      <c r="D19" s="7" t="s">
        <v>41</v>
      </c>
      <c r="E19" s="4" t="s">
        <v>14</v>
      </c>
      <c r="F19" s="4" t="s">
        <v>15</v>
      </c>
      <c r="G19" s="4" t="s">
        <v>61</v>
      </c>
      <c r="H19" s="5">
        <v>177</v>
      </c>
      <c r="I19" s="5">
        <v>0</v>
      </c>
      <c r="J19" s="5">
        <v>5000</v>
      </c>
      <c r="K19" s="5">
        <v>5000</v>
      </c>
      <c r="L19" s="5">
        <v>0</v>
      </c>
      <c r="M19" s="5">
        <v>0</v>
      </c>
      <c r="N19" s="5">
        <v>5000</v>
      </c>
      <c r="O19" s="5">
        <v>5000</v>
      </c>
      <c r="P19" s="33">
        <v>5000</v>
      </c>
      <c r="Q19" s="17"/>
      <c r="R19" s="8"/>
      <c r="S19" s="8"/>
      <c r="T19" s="8"/>
      <c r="U19" s="3"/>
    </row>
    <row r="20" spans="1:22" x14ac:dyDescent="0.25">
      <c r="A20" s="4" t="s">
        <v>11</v>
      </c>
      <c r="B20" s="10" t="s">
        <v>103</v>
      </c>
      <c r="C20" s="39" t="s">
        <v>52</v>
      </c>
      <c r="D20" s="7" t="s">
        <v>43</v>
      </c>
      <c r="E20" s="4" t="s">
        <v>14</v>
      </c>
      <c r="F20" s="4" t="s">
        <v>15</v>
      </c>
      <c r="G20" s="4" t="s">
        <v>64</v>
      </c>
      <c r="H20" s="5">
        <v>0</v>
      </c>
      <c r="I20" s="5">
        <v>0</v>
      </c>
      <c r="J20" s="5">
        <v>0</v>
      </c>
      <c r="K20" s="5">
        <v>0</v>
      </c>
      <c r="L20" s="5">
        <v>820.02</v>
      </c>
      <c r="M20" s="5">
        <v>820.02</v>
      </c>
      <c r="N20" s="5">
        <v>0</v>
      </c>
      <c r="O20" s="5">
        <v>0</v>
      </c>
      <c r="P20" s="33">
        <v>0</v>
      </c>
      <c r="Q20" s="17"/>
      <c r="R20" s="8"/>
      <c r="S20" s="8"/>
      <c r="T20" s="8"/>
      <c r="U20" s="3"/>
    </row>
    <row r="21" spans="1:22" x14ac:dyDescent="0.25">
      <c r="A21" s="4" t="s">
        <v>11</v>
      </c>
      <c r="B21" s="10" t="s">
        <v>91</v>
      </c>
      <c r="C21" s="39" t="s">
        <v>52</v>
      </c>
      <c r="D21" s="7" t="s">
        <v>43</v>
      </c>
      <c r="E21" s="4" t="s">
        <v>14</v>
      </c>
      <c r="F21" s="4" t="s">
        <v>65</v>
      </c>
      <c r="G21" s="4" t="s">
        <v>66</v>
      </c>
      <c r="H21" s="5">
        <v>0</v>
      </c>
      <c r="I21" s="5">
        <v>0</v>
      </c>
      <c r="J21" s="5">
        <v>99023.9</v>
      </c>
      <c r="K21" s="5">
        <v>99023.9</v>
      </c>
      <c r="L21" s="5">
        <v>50</v>
      </c>
      <c r="M21" s="5">
        <v>50</v>
      </c>
      <c r="N21" s="5">
        <v>99023.9</v>
      </c>
      <c r="O21" s="5">
        <v>0</v>
      </c>
      <c r="P21" s="33">
        <v>0</v>
      </c>
      <c r="Q21" s="18">
        <v>691000</v>
      </c>
      <c r="R21" s="8"/>
      <c r="S21" s="8"/>
      <c r="T21" s="8"/>
      <c r="U21" s="3"/>
    </row>
    <row r="22" spans="1:22" x14ac:dyDescent="0.25">
      <c r="A22" s="4" t="s">
        <v>11</v>
      </c>
      <c r="B22" s="10" t="s">
        <v>104</v>
      </c>
      <c r="C22" s="39" t="s">
        <v>52</v>
      </c>
      <c r="D22" s="7" t="s">
        <v>69</v>
      </c>
      <c r="E22" s="4" t="s">
        <v>19</v>
      </c>
      <c r="F22" s="4" t="s">
        <v>70</v>
      </c>
      <c r="G22" s="4" t="s">
        <v>71</v>
      </c>
      <c r="H22" s="5">
        <v>179721.27</v>
      </c>
      <c r="I22" s="5">
        <v>171151.19</v>
      </c>
      <c r="J22" s="5">
        <v>180000</v>
      </c>
      <c r="K22" s="5">
        <v>180000</v>
      </c>
      <c r="L22" s="5">
        <v>180000</v>
      </c>
      <c r="M22" s="5">
        <v>165985.85999999999</v>
      </c>
      <c r="N22" s="5">
        <v>95170.22</v>
      </c>
      <c r="O22" s="5">
        <v>216000</v>
      </c>
      <c r="P22" s="33">
        <v>216000</v>
      </c>
      <c r="Q22" s="17"/>
      <c r="R22" s="8"/>
      <c r="S22" s="8"/>
      <c r="T22" s="8">
        <v>213000</v>
      </c>
      <c r="U22" s="3"/>
    </row>
    <row r="23" spans="1:22" x14ac:dyDescent="0.25">
      <c r="A23" s="4" t="s">
        <v>11</v>
      </c>
      <c r="B23" s="10" t="s">
        <v>102</v>
      </c>
      <c r="C23" s="39" t="s">
        <v>52</v>
      </c>
      <c r="D23" s="7" t="s">
        <v>43</v>
      </c>
      <c r="E23" s="4" t="s">
        <v>14</v>
      </c>
      <c r="F23" s="4" t="s">
        <v>67</v>
      </c>
      <c r="G23" s="4" t="s">
        <v>68</v>
      </c>
      <c r="H23" s="5">
        <v>0</v>
      </c>
      <c r="I23" s="5">
        <v>0</v>
      </c>
      <c r="J23" s="5">
        <v>27882.04</v>
      </c>
      <c r="K23" s="5">
        <v>27882.04</v>
      </c>
      <c r="L23" s="5">
        <v>0</v>
      </c>
      <c r="M23" s="5">
        <v>0</v>
      </c>
      <c r="N23" s="5">
        <v>27882.04</v>
      </c>
      <c r="O23" s="5">
        <v>0</v>
      </c>
      <c r="P23" s="33">
        <v>0</v>
      </c>
      <c r="Q23" s="17"/>
      <c r="R23" s="8"/>
      <c r="S23" s="8"/>
      <c r="T23" s="8"/>
      <c r="U23" s="3"/>
    </row>
    <row r="24" spans="1:22" x14ac:dyDescent="0.25">
      <c r="A24" s="4" t="s">
        <v>11</v>
      </c>
      <c r="B24" s="10" t="s">
        <v>103</v>
      </c>
      <c r="C24" s="39" t="s">
        <v>52</v>
      </c>
      <c r="D24" s="7" t="s">
        <v>53</v>
      </c>
      <c r="E24" s="4" t="s">
        <v>19</v>
      </c>
      <c r="F24" s="4" t="s">
        <v>54</v>
      </c>
      <c r="G24" s="4" t="s">
        <v>108</v>
      </c>
      <c r="H24" s="5">
        <v>16321.98</v>
      </c>
      <c r="I24" s="5">
        <v>68984.899999999994</v>
      </c>
      <c r="J24" s="5">
        <v>50000</v>
      </c>
      <c r="K24" s="5">
        <v>50000</v>
      </c>
      <c r="L24" s="5">
        <v>8730</v>
      </c>
      <c r="M24" s="5">
        <v>8730</v>
      </c>
      <c r="N24" s="5">
        <v>50000</v>
      </c>
      <c r="O24" s="5">
        <f>N24+U24</f>
        <v>73459.009999999995</v>
      </c>
      <c r="P24" s="33">
        <f>N24+U24</f>
        <v>73459.009999999995</v>
      </c>
      <c r="Q24" s="18">
        <v>80000</v>
      </c>
      <c r="R24" s="8"/>
      <c r="S24" s="8"/>
      <c r="T24" s="8"/>
      <c r="U24" s="32">
        <v>23459.01</v>
      </c>
    </row>
    <row r="25" spans="1:22" x14ac:dyDescent="0.25">
      <c r="A25" s="7" t="s">
        <v>11</v>
      </c>
      <c r="B25" s="34" t="s">
        <v>103</v>
      </c>
      <c r="C25" s="39" t="s">
        <v>52</v>
      </c>
      <c r="D25" s="7" t="s">
        <v>58</v>
      </c>
      <c r="E25" s="7" t="s">
        <v>14</v>
      </c>
      <c r="F25" s="7" t="s">
        <v>15</v>
      </c>
      <c r="G25" s="7" t="s">
        <v>59</v>
      </c>
      <c r="H25" s="5">
        <f>10595.48+17360</f>
        <v>27955.48</v>
      </c>
      <c r="I25" s="5">
        <v>9943.1</v>
      </c>
      <c r="J25" s="5">
        <v>23500</v>
      </c>
      <c r="K25" s="5">
        <v>23500</v>
      </c>
      <c r="L25" s="5">
        <v>6000</v>
      </c>
      <c r="M25" s="5">
        <v>2590</v>
      </c>
      <c r="N25" s="5">
        <v>15000</v>
      </c>
      <c r="O25" s="5">
        <v>20000</v>
      </c>
      <c r="P25" s="33">
        <v>20000</v>
      </c>
      <c r="R25" s="8"/>
      <c r="S25" s="8"/>
      <c r="T25" s="8"/>
      <c r="U25" s="3"/>
    </row>
    <row r="26" spans="1:22" x14ac:dyDescent="0.25">
      <c r="A26" s="4" t="s">
        <v>11</v>
      </c>
      <c r="B26" s="10" t="s">
        <v>104</v>
      </c>
      <c r="C26" s="39" t="s">
        <v>52</v>
      </c>
      <c r="D26" s="7" t="s">
        <v>41</v>
      </c>
      <c r="E26" s="4" t="s">
        <v>14</v>
      </c>
      <c r="F26" s="4" t="s">
        <v>62</v>
      </c>
      <c r="G26" s="4" t="s">
        <v>63</v>
      </c>
      <c r="H26" s="5">
        <v>0</v>
      </c>
      <c r="I26" s="5">
        <v>0</v>
      </c>
      <c r="J26" s="5">
        <v>34650</v>
      </c>
      <c r="K26" s="5">
        <v>37850</v>
      </c>
      <c r="L26" s="5">
        <v>10191.549999999999</v>
      </c>
      <c r="M26" s="5">
        <v>7191.55</v>
      </c>
      <c r="N26" s="5">
        <v>24460</v>
      </c>
      <c r="O26" s="5">
        <v>0</v>
      </c>
      <c r="P26" s="33">
        <v>0</v>
      </c>
      <c r="Q26" s="17"/>
      <c r="R26" s="8"/>
      <c r="S26" s="8"/>
      <c r="T26" s="8"/>
      <c r="U26" s="3"/>
    </row>
    <row r="27" spans="1:22" x14ac:dyDescent="0.25">
      <c r="A27" s="4" t="s">
        <v>11</v>
      </c>
      <c r="B27" s="10" t="s">
        <v>104</v>
      </c>
      <c r="C27" s="39" t="s">
        <v>52</v>
      </c>
      <c r="D27" s="7" t="s">
        <v>43</v>
      </c>
      <c r="E27" s="4" t="s">
        <v>14</v>
      </c>
      <c r="F27" s="4" t="s">
        <v>16</v>
      </c>
      <c r="G27" s="4" t="s">
        <v>139</v>
      </c>
      <c r="H27" s="5">
        <v>0</v>
      </c>
      <c r="I27" s="5">
        <v>0</v>
      </c>
      <c r="J27" s="5">
        <v>0</v>
      </c>
      <c r="K27" s="5">
        <v>0</v>
      </c>
      <c r="L27" s="5">
        <f>M27</f>
        <v>2250</v>
      </c>
      <c r="M27" s="5">
        <v>2250</v>
      </c>
      <c r="N27" s="5">
        <v>0</v>
      </c>
      <c r="O27" s="5">
        <v>0</v>
      </c>
      <c r="P27" s="33">
        <v>0</v>
      </c>
      <c r="Q27" s="17"/>
      <c r="R27" s="8"/>
      <c r="S27" s="8"/>
      <c r="T27" s="8"/>
      <c r="U27" s="3"/>
    </row>
    <row r="28" spans="1:22" x14ac:dyDescent="0.25">
      <c r="A28" s="4" t="s">
        <v>11</v>
      </c>
      <c r="B28" s="10" t="s">
        <v>87</v>
      </c>
      <c r="C28" s="39" t="s">
        <v>52</v>
      </c>
      <c r="D28" s="7" t="s">
        <v>43</v>
      </c>
      <c r="E28" s="4" t="s">
        <v>14</v>
      </c>
      <c r="F28" s="4" t="s">
        <v>16</v>
      </c>
      <c r="G28" s="4" t="s">
        <v>140</v>
      </c>
      <c r="H28" s="5">
        <v>0</v>
      </c>
      <c r="I28" s="5">
        <v>0</v>
      </c>
      <c r="J28" s="5">
        <v>0</v>
      </c>
      <c r="K28" s="5">
        <v>0</v>
      </c>
      <c r="L28" s="5">
        <f>M28</f>
        <v>2400</v>
      </c>
      <c r="M28" s="5">
        <v>2400</v>
      </c>
      <c r="N28" s="5">
        <v>0</v>
      </c>
      <c r="O28" s="5">
        <v>0</v>
      </c>
      <c r="P28" s="33">
        <v>0</v>
      </c>
      <c r="Q28" s="17"/>
      <c r="R28" s="8"/>
      <c r="S28" s="8"/>
      <c r="T28" s="8"/>
      <c r="U28" s="3"/>
    </row>
    <row r="29" spans="1:22" x14ac:dyDescent="0.25">
      <c r="A29" s="4"/>
      <c r="B29" s="10"/>
      <c r="C29" s="39" t="s">
        <v>52</v>
      </c>
      <c r="D29" s="7" t="s">
        <v>43</v>
      </c>
      <c r="E29" s="4"/>
      <c r="F29" s="4"/>
      <c r="G29" s="4" t="s">
        <v>149</v>
      </c>
      <c r="H29" s="5">
        <v>0</v>
      </c>
      <c r="I29" s="5">
        <v>0</v>
      </c>
      <c r="J29" s="5">
        <v>0</v>
      </c>
      <c r="K29" s="5"/>
      <c r="L29" s="5">
        <v>2249.02</v>
      </c>
      <c r="M29" s="5"/>
      <c r="N29" s="5">
        <v>0</v>
      </c>
      <c r="O29" s="5">
        <v>0</v>
      </c>
      <c r="P29" s="33">
        <v>0</v>
      </c>
      <c r="Q29" s="17"/>
      <c r="R29" s="8"/>
      <c r="S29" s="8"/>
      <c r="T29" s="8"/>
      <c r="U29" s="3"/>
    </row>
    <row r="30" spans="1:22" x14ac:dyDescent="0.25">
      <c r="A30" s="4" t="s">
        <v>11</v>
      </c>
      <c r="B30" s="10" t="s">
        <v>117</v>
      </c>
      <c r="C30" s="39" t="s">
        <v>52</v>
      </c>
      <c r="D30" s="7" t="s">
        <v>55</v>
      </c>
      <c r="E30" s="4" t="s">
        <v>13</v>
      </c>
      <c r="F30" s="4" t="s">
        <v>15</v>
      </c>
      <c r="G30" s="4" t="s">
        <v>56</v>
      </c>
      <c r="H30" s="5">
        <v>16000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33">
        <v>0</v>
      </c>
      <c r="Q30" s="17"/>
      <c r="R30" s="8"/>
      <c r="S30" s="8"/>
      <c r="T30" s="8"/>
      <c r="U30" s="3"/>
    </row>
    <row r="31" spans="1:22" x14ac:dyDescent="0.25">
      <c r="A31" s="4" t="s">
        <v>11</v>
      </c>
      <c r="B31" s="10" t="s">
        <v>92</v>
      </c>
      <c r="C31" s="39" t="s">
        <v>52</v>
      </c>
      <c r="D31" s="7" t="s">
        <v>41</v>
      </c>
      <c r="E31" s="4" t="s">
        <v>14</v>
      </c>
      <c r="F31" s="4" t="s">
        <v>120</v>
      </c>
      <c r="G31" s="4" t="s">
        <v>60</v>
      </c>
      <c r="H31" s="5">
        <v>26500</v>
      </c>
      <c r="I31" s="5">
        <v>3489.02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54705.48</v>
      </c>
      <c r="P31" s="33">
        <v>0</v>
      </c>
      <c r="Q31" s="17"/>
      <c r="R31" s="8"/>
      <c r="S31" s="8"/>
      <c r="T31" s="8"/>
      <c r="U31" s="3"/>
    </row>
    <row r="32" spans="1:22" x14ac:dyDescent="0.25">
      <c r="A32" s="4" t="s">
        <v>11</v>
      </c>
      <c r="B32" s="10" t="s">
        <v>94</v>
      </c>
      <c r="C32" s="39" t="s">
        <v>52</v>
      </c>
      <c r="D32" s="7" t="s">
        <v>43</v>
      </c>
      <c r="E32" s="4" t="s">
        <v>14</v>
      </c>
      <c r="F32" s="4" t="s">
        <v>32</v>
      </c>
      <c r="G32" s="7" t="s">
        <v>142</v>
      </c>
      <c r="H32" s="5">
        <f>46210.68-17360</f>
        <v>28850.68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33">
        <v>0</v>
      </c>
      <c r="Q32" s="17"/>
      <c r="R32" s="8"/>
      <c r="S32" s="8"/>
      <c r="T32" s="8"/>
      <c r="U32" s="3"/>
    </row>
    <row r="33" spans="1:21" x14ac:dyDescent="0.25">
      <c r="A33" s="4"/>
      <c r="B33" s="10" t="s">
        <v>104</v>
      </c>
      <c r="C33" s="39" t="s">
        <v>52</v>
      </c>
      <c r="D33" s="7" t="s">
        <v>43</v>
      </c>
      <c r="E33" s="4" t="s">
        <v>19</v>
      </c>
      <c r="F33" s="4" t="s">
        <v>120</v>
      </c>
      <c r="G33" s="4" t="s">
        <v>132</v>
      </c>
      <c r="H33" s="5">
        <v>48329.32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33">
        <v>0</v>
      </c>
      <c r="Q33" s="17"/>
      <c r="R33" s="8"/>
      <c r="S33" s="8"/>
      <c r="T33" s="8"/>
      <c r="U33" s="3"/>
    </row>
    <row r="34" spans="1:21" x14ac:dyDescent="0.25">
      <c r="A34" s="4"/>
      <c r="B34" s="10" t="s">
        <v>117</v>
      </c>
      <c r="C34" s="39" t="s">
        <v>52</v>
      </c>
      <c r="D34" s="7" t="s">
        <v>43</v>
      </c>
      <c r="E34" s="4" t="s">
        <v>13</v>
      </c>
      <c r="F34" s="4" t="s">
        <v>49</v>
      </c>
      <c r="G34" s="4" t="s">
        <v>146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15000</v>
      </c>
      <c r="O34" s="5">
        <v>0</v>
      </c>
      <c r="P34" s="33">
        <v>0</v>
      </c>
      <c r="Q34" s="17"/>
      <c r="R34" s="8"/>
      <c r="S34" s="8"/>
      <c r="T34" s="8"/>
      <c r="U34" s="3"/>
    </row>
    <row r="35" spans="1:21" x14ac:dyDescent="0.25">
      <c r="A35" s="19"/>
      <c r="B35" s="35" t="s">
        <v>103</v>
      </c>
      <c r="C35" s="39" t="s">
        <v>52</v>
      </c>
      <c r="D35" s="7" t="s">
        <v>41</v>
      </c>
      <c r="E35" s="4" t="s">
        <v>14</v>
      </c>
      <c r="F35" s="4" t="s">
        <v>120</v>
      </c>
      <c r="G35" s="4" t="s">
        <v>145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45000</v>
      </c>
      <c r="O35" s="5">
        <v>0</v>
      </c>
      <c r="P35" s="33">
        <v>0</v>
      </c>
      <c r="Q35" s="17"/>
      <c r="R35" s="8"/>
      <c r="S35" s="8"/>
      <c r="T35" s="8"/>
      <c r="U35" s="3"/>
    </row>
    <row r="36" spans="1:21" s="2" customFormat="1" x14ac:dyDescent="0.25">
      <c r="A36" s="19"/>
      <c r="B36" s="35" t="s">
        <v>100</v>
      </c>
      <c r="C36" s="39" t="s">
        <v>52</v>
      </c>
      <c r="D36" s="20">
        <v>713</v>
      </c>
      <c r="E36" s="20"/>
      <c r="F36" s="20"/>
      <c r="G36" s="4" t="s">
        <v>126</v>
      </c>
      <c r="H36" s="21">
        <v>2931.84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40">
        <v>0</v>
      </c>
      <c r="Q36" s="28"/>
      <c r="R36" s="29"/>
      <c r="S36" s="29"/>
      <c r="T36" s="29"/>
      <c r="U36" s="30"/>
    </row>
    <row r="37" spans="1:21" x14ac:dyDescent="0.25">
      <c r="A37" s="19"/>
      <c r="B37" s="35" t="s">
        <v>117</v>
      </c>
      <c r="C37" s="39" t="s">
        <v>52</v>
      </c>
      <c r="D37" s="20">
        <v>716</v>
      </c>
      <c r="E37" s="20">
        <v>41</v>
      </c>
      <c r="F37" s="20">
        <v>48</v>
      </c>
      <c r="G37" s="4" t="s">
        <v>105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5">
        <v>4000</v>
      </c>
      <c r="O37" s="21">
        <v>0</v>
      </c>
      <c r="P37" s="40">
        <v>0</v>
      </c>
      <c r="Q37" s="17"/>
      <c r="R37" s="8"/>
      <c r="S37" s="8"/>
      <c r="T37" s="8"/>
      <c r="U37" s="3"/>
    </row>
    <row r="38" spans="1:21" x14ac:dyDescent="0.25">
      <c r="A38" s="19"/>
      <c r="B38" s="35" t="s">
        <v>104</v>
      </c>
      <c r="C38" s="39" t="s">
        <v>52</v>
      </c>
      <c r="D38" s="20">
        <v>717002</v>
      </c>
      <c r="E38" s="20">
        <v>41</v>
      </c>
      <c r="F38" s="20">
        <v>48</v>
      </c>
      <c r="G38" s="4" t="s">
        <v>106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5">
        <v>50500</v>
      </c>
      <c r="O38" s="21">
        <v>0</v>
      </c>
      <c r="P38" s="40">
        <v>0</v>
      </c>
      <c r="Q38" s="17"/>
      <c r="R38" s="8"/>
      <c r="S38" s="8"/>
      <c r="T38" s="8"/>
      <c r="U38" s="3"/>
    </row>
    <row r="39" spans="1:21" x14ac:dyDescent="0.25">
      <c r="A39" s="19"/>
      <c r="B39" s="35" t="s">
        <v>98</v>
      </c>
      <c r="C39" s="39" t="s">
        <v>52</v>
      </c>
      <c r="D39" s="20">
        <v>716</v>
      </c>
      <c r="E39" s="20">
        <v>41</v>
      </c>
      <c r="F39" s="20">
        <v>48</v>
      </c>
      <c r="G39" s="4" t="s">
        <v>107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5">
        <v>0</v>
      </c>
      <c r="O39" s="21">
        <v>50000</v>
      </c>
      <c r="P39" s="40">
        <v>30000</v>
      </c>
      <c r="Q39" s="17"/>
      <c r="R39" s="8"/>
      <c r="S39" s="8"/>
      <c r="T39" s="8"/>
      <c r="U39" s="3"/>
    </row>
    <row r="40" spans="1:21" x14ac:dyDescent="0.25">
      <c r="A40" s="19"/>
      <c r="B40" s="35" t="s">
        <v>119</v>
      </c>
      <c r="C40" s="39" t="s">
        <v>52</v>
      </c>
      <c r="D40" s="20">
        <v>717002</v>
      </c>
      <c r="E40" s="20">
        <v>41</v>
      </c>
      <c r="F40" s="20">
        <v>48</v>
      </c>
      <c r="G40" s="4" t="s">
        <v>133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5">
        <v>50000</v>
      </c>
      <c r="O40" s="21">
        <v>50000</v>
      </c>
      <c r="P40" s="40">
        <v>50000</v>
      </c>
      <c r="Q40" s="17">
        <v>150000</v>
      </c>
      <c r="R40" s="8"/>
      <c r="S40" s="8"/>
      <c r="T40" s="8"/>
      <c r="U40" s="3"/>
    </row>
    <row r="41" spans="1:21" x14ac:dyDescent="0.25">
      <c r="A41" s="19"/>
      <c r="B41" s="35" t="s">
        <v>117</v>
      </c>
      <c r="C41" s="39" t="s">
        <v>52</v>
      </c>
      <c r="D41" s="20">
        <v>717002</v>
      </c>
      <c r="E41" s="20">
        <v>41</v>
      </c>
      <c r="F41" s="20">
        <v>48</v>
      </c>
      <c r="G41" s="4" t="s">
        <v>109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5">
        <v>22000</v>
      </c>
      <c r="O41" s="21">
        <v>0</v>
      </c>
      <c r="P41" s="40">
        <v>0</v>
      </c>
      <c r="Q41" s="17"/>
      <c r="R41" s="8"/>
      <c r="S41" s="8"/>
      <c r="T41" s="8"/>
      <c r="U41" s="3"/>
    </row>
    <row r="42" spans="1:21" x14ac:dyDescent="0.25">
      <c r="A42" s="19"/>
      <c r="B42" s="36" t="s">
        <v>118</v>
      </c>
      <c r="C42" s="39" t="s">
        <v>52</v>
      </c>
      <c r="D42" s="20">
        <v>717001</v>
      </c>
      <c r="E42" s="20">
        <v>41</v>
      </c>
      <c r="F42" s="20">
        <v>48</v>
      </c>
      <c r="G42" s="4" t="s">
        <v>112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5">
        <v>0</v>
      </c>
      <c r="O42" s="21">
        <v>0</v>
      </c>
      <c r="P42" s="40">
        <v>95690.82</v>
      </c>
      <c r="Q42" s="17">
        <v>720000</v>
      </c>
      <c r="R42" s="8"/>
      <c r="S42" s="8"/>
      <c r="T42" s="8"/>
      <c r="U42" s="3"/>
    </row>
    <row r="43" spans="1:21" x14ac:dyDescent="0.25">
      <c r="A43" s="19"/>
      <c r="B43" s="35" t="s">
        <v>118</v>
      </c>
      <c r="C43" s="39" t="s">
        <v>52</v>
      </c>
      <c r="D43" s="20">
        <v>717002</v>
      </c>
      <c r="E43" s="20">
        <v>41</v>
      </c>
      <c r="F43" s="20">
        <v>48</v>
      </c>
      <c r="G43" s="4" t="s">
        <v>110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5">
        <v>0</v>
      </c>
      <c r="O43" s="21">
        <v>45000</v>
      </c>
      <c r="P43" s="40">
        <v>0</v>
      </c>
      <c r="Q43" s="17">
        <v>45000</v>
      </c>
      <c r="R43" s="8"/>
      <c r="S43" s="8"/>
      <c r="T43" s="8"/>
      <c r="U43" s="3"/>
    </row>
    <row r="44" spans="1:21" x14ac:dyDescent="0.25">
      <c r="A44" s="19"/>
      <c r="B44" s="35" t="s">
        <v>96</v>
      </c>
      <c r="C44" s="39" t="s">
        <v>28</v>
      </c>
      <c r="D44" s="4" t="s">
        <v>40</v>
      </c>
      <c r="E44" s="4" t="s">
        <v>14</v>
      </c>
      <c r="F44" s="4" t="s">
        <v>25</v>
      </c>
      <c r="G44" s="4" t="s">
        <v>144</v>
      </c>
      <c r="H44" s="5">
        <v>0</v>
      </c>
      <c r="I44" s="5">
        <v>33787.199999999997</v>
      </c>
      <c r="J44" s="5">
        <v>40000</v>
      </c>
      <c r="K44" s="5">
        <v>40000</v>
      </c>
      <c r="L44" s="5">
        <v>40000</v>
      </c>
      <c r="M44" s="5">
        <v>0</v>
      </c>
      <c r="N44" s="5">
        <v>0</v>
      </c>
      <c r="O44" s="5">
        <v>0</v>
      </c>
      <c r="P44" s="33">
        <v>0</v>
      </c>
      <c r="Q44" s="9"/>
      <c r="R44" s="9"/>
      <c r="S44" s="9"/>
      <c r="T44" s="9"/>
      <c r="U44" s="3"/>
    </row>
    <row r="45" spans="1:21" x14ac:dyDescent="0.25">
      <c r="A45" s="19"/>
      <c r="B45" s="35" t="s">
        <v>96</v>
      </c>
      <c r="C45" s="39" t="s">
        <v>28</v>
      </c>
      <c r="D45" s="4" t="s">
        <v>43</v>
      </c>
      <c r="E45" s="4" t="s">
        <v>13</v>
      </c>
      <c r="F45" s="4" t="s">
        <v>30</v>
      </c>
      <c r="G45" s="4" t="s">
        <v>134</v>
      </c>
      <c r="H45" s="5">
        <v>0</v>
      </c>
      <c r="I45" s="5">
        <v>193726.19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f t="shared" ref="O45" si="5">N45</f>
        <v>0</v>
      </c>
      <c r="P45" s="33">
        <f t="shared" ref="P45" si="6">N45</f>
        <v>0</v>
      </c>
      <c r="Q45" s="8"/>
      <c r="R45" s="8"/>
      <c r="S45" s="8"/>
      <c r="T45" s="8"/>
      <c r="U45" s="3"/>
    </row>
    <row r="46" spans="1:21" x14ac:dyDescent="0.25">
      <c r="A46" s="19"/>
      <c r="B46" s="35" t="s">
        <v>97</v>
      </c>
      <c r="C46" s="39" t="s">
        <v>28</v>
      </c>
      <c r="D46" s="4" t="s">
        <v>113</v>
      </c>
      <c r="E46" s="4" t="s">
        <v>14</v>
      </c>
      <c r="F46" s="4" t="s">
        <v>29</v>
      </c>
      <c r="G46" s="4" t="s">
        <v>72</v>
      </c>
      <c r="H46" s="5">
        <v>0</v>
      </c>
      <c r="I46" s="5">
        <v>0</v>
      </c>
      <c r="J46" s="5">
        <v>0</v>
      </c>
      <c r="K46" s="5">
        <v>4000</v>
      </c>
      <c r="L46" s="5">
        <v>0</v>
      </c>
      <c r="M46" s="5">
        <v>0</v>
      </c>
      <c r="N46" s="5">
        <v>40000</v>
      </c>
      <c r="O46" s="5">
        <v>0</v>
      </c>
      <c r="P46" s="33">
        <v>0</v>
      </c>
      <c r="U46" s="3"/>
    </row>
    <row r="47" spans="1:21" ht="30" x14ac:dyDescent="0.25">
      <c r="A47" s="19"/>
      <c r="B47" s="35" t="s">
        <v>95</v>
      </c>
      <c r="C47" s="38" t="s">
        <v>73</v>
      </c>
      <c r="D47" s="22" t="s">
        <v>74</v>
      </c>
      <c r="E47" s="22" t="s">
        <v>19</v>
      </c>
      <c r="F47" s="24" t="s">
        <v>11</v>
      </c>
      <c r="G47" s="24" t="s">
        <v>135</v>
      </c>
      <c r="H47" s="25">
        <v>0</v>
      </c>
      <c r="I47" s="25">
        <v>0</v>
      </c>
      <c r="J47" s="25">
        <v>0</v>
      </c>
      <c r="K47" s="25">
        <v>0</v>
      </c>
      <c r="L47" s="25">
        <v>6000</v>
      </c>
      <c r="M47" s="25">
        <v>5748.54</v>
      </c>
      <c r="N47" s="25">
        <v>0</v>
      </c>
      <c r="O47" s="25">
        <v>0</v>
      </c>
      <c r="P47" s="41">
        <v>0</v>
      </c>
      <c r="U47" s="3"/>
    </row>
    <row r="48" spans="1:21" x14ac:dyDescent="0.25">
      <c r="A48" s="19"/>
      <c r="B48" s="10" t="s">
        <v>88</v>
      </c>
      <c r="C48" s="39" t="s">
        <v>31</v>
      </c>
      <c r="D48" s="4" t="s">
        <v>113</v>
      </c>
      <c r="E48" s="4"/>
      <c r="F48" s="4"/>
      <c r="G48" s="4" t="s">
        <v>136</v>
      </c>
      <c r="H48" s="5">
        <v>0</v>
      </c>
      <c r="I48" s="5">
        <v>0</v>
      </c>
      <c r="J48" s="5">
        <v>0</v>
      </c>
      <c r="K48" s="5"/>
      <c r="L48" s="5">
        <v>0</v>
      </c>
      <c r="M48" s="5"/>
      <c r="N48" s="5">
        <v>25000</v>
      </c>
      <c r="O48" s="5">
        <v>0</v>
      </c>
      <c r="P48" s="33">
        <v>0</v>
      </c>
      <c r="U48" s="3"/>
    </row>
    <row r="49" spans="1:21" x14ac:dyDescent="0.25">
      <c r="A49" s="19"/>
      <c r="B49" s="10" t="s">
        <v>88</v>
      </c>
      <c r="C49" s="39" t="s">
        <v>31</v>
      </c>
      <c r="D49" s="4" t="s">
        <v>113</v>
      </c>
      <c r="E49" s="4" t="s">
        <v>111</v>
      </c>
      <c r="F49" s="4"/>
      <c r="G49" s="4" t="s">
        <v>137</v>
      </c>
      <c r="H49" s="5">
        <v>0</v>
      </c>
      <c r="I49" s="5">
        <v>0</v>
      </c>
      <c r="J49" s="5">
        <v>0</v>
      </c>
      <c r="K49" s="5"/>
      <c r="L49" s="5">
        <v>0</v>
      </c>
      <c r="M49" s="5"/>
      <c r="N49" s="5">
        <v>25000</v>
      </c>
      <c r="O49" s="5">
        <v>0</v>
      </c>
      <c r="P49" s="33">
        <v>0</v>
      </c>
      <c r="U49" s="3"/>
    </row>
    <row r="50" spans="1:21" x14ac:dyDescent="0.25">
      <c r="A50" s="19" t="s">
        <v>11</v>
      </c>
      <c r="B50" s="35" t="s">
        <v>93</v>
      </c>
      <c r="C50" s="39" t="s">
        <v>33</v>
      </c>
      <c r="D50" s="4" t="s">
        <v>75</v>
      </c>
      <c r="E50" s="4" t="s">
        <v>13</v>
      </c>
      <c r="F50" s="4" t="s">
        <v>76</v>
      </c>
      <c r="G50" s="4" t="s">
        <v>77</v>
      </c>
      <c r="H50" s="5">
        <v>0</v>
      </c>
      <c r="I50" s="5">
        <v>0</v>
      </c>
      <c r="J50" s="5">
        <v>0</v>
      </c>
      <c r="K50" s="5">
        <v>4744.21</v>
      </c>
      <c r="L50" s="5">
        <v>4744.21</v>
      </c>
      <c r="M50" s="5">
        <v>0</v>
      </c>
      <c r="N50" s="5">
        <v>0</v>
      </c>
      <c r="O50" s="5">
        <v>0</v>
      </c>
      <c r="P50" s="33">
        <v>0</v>
      </c>
      <c r="U50" s="3"/>
    </row>
    <row r="51" spans="1:21" x14ac:dyDescent="0.25">
      <c r="A51" s="19" t="s">
        <v>11</v>
      </c>
      <c r="B51" s="35" t="s">
        <v>94</v>
      </c>
      <c r="C51" s="39" t="s">
        <v>33</v>
      </c>
      <c r="D51" s="4" t="s">
        <v>43</v>
      </c>
      <c r="E51" s="4" t="s">
        <v>13</v>
      </c>
      <c r="F51" s="4" t="s">
        <v>78</v>
      </c>
      <c r="G51" s="4" t="s">
        <v>143</v>
      </c>
      <c r="H51" s="5">
        <v>0</v>
      </c>
      <c r="I51" s="5">
        <v>0</v>
      </c>
      <c r="J51" s="5">
        <v>0</v>
      </c>
      <c r="K51" s="5">
        <v>9143.48</v>
      </c>
      <c r="L51" s="5">
        <v>9143.48</v>
      </c>
      <c r="M51" s="5">
        <v>0</v>
      </c>
      <c r="N51" s="5">
        <v>0</v>
      </c>
      <c r="O51" s="5">
        <v>0</v>
      </c>
      <c r="P51" s="33">
        <v>0</v>
      </c>
      <c r="U51" s="3"/>
    </row>
    <row r="52" spans="1:21" x14ac:dyDescent="0.25">
      <c r="A52" s="19"/>
      <c r="B52" s="35" t="s">
        <v>101</v>
      </c>
      <c r="C52" s="39" t="s">
        <v>34</v>
      </c>
      <c r="D52" s="4" t="s">
        <v>43</v>
      </c>
      <c r="E52" s="4" t="s">
        <v>13</v>
      </c>
      <c r="F52" s="4" t="s">
        <v>35</v>
      </c>
      <c r="G52" s="4" t="s">
        <v>79</v>
      </c>
      <c r="H52" s="5">
        <v>0</v>
      </c>
      <c r="I52" s="5">
        <v>0</v>
      </c>
      <c r="J52" s="5">
        <v>115000</v>
      </c>
      <c r="K52" s="5">
        <v>115000</v>
      </c>
      <c r="L52" s="5">
        <v>115000</v>
      </c>
      <c r="M52" s="5">
        <v>0</v>
      </c>
      <c r="N52" s="5">
        <v>0</v>
      </c>
      <c r="O52" s="5">
        <f t="shared" ref="O52" si="7">N52</f>
        <v>0</v>
      </c>
      <c r="P52" s="33">
        <f t="shared" ref="P52" si="8">N52</f>
        <v>0</v>
      </c>
      <c r="U52" s="3"/>
    </row>
    <row r="53" spans="1:21" s="1" customFormat="1" ht="20.25" customHeight="1" thickBot="1" x14ac:dyDescent="0.3">
      <c r="A53" s="26"/>
      <c r="B53" s="37"/>
      <c r="C53" s="42" t="s">
        <v>124</v>
      </c>
      <c r="D53" s="43"/>
      <c r="E53" s="43"/>
      <c r="F53" s="43"/>
      <c r="G53" s="43"/>
      <c r="H53" s="44">
        <f t="shared" ref="H53:P53" si="9">SUM(H2:H52)</f>
        <v>455105.75999999995</v>
      </c>
      <c r="I53" s="44">
        <f t="shared" si="9"/>
        <v>559826.56000000006</v>
      </c>
      <c r="J53" s="44">
        <f t="shared" si="9"/>
        <v>935354.64</v>
      </c>
      <c r="K53" s="44">
        <f t="shared" si="9"/>
        <v>1046985.51</v>
      </c>
      <c r="L53" s="44">
        <f t="shared" si="9"/>
        <v>596981.04</v>
      </c>
      <c r="M53" s="44">
        <f t="shared" si="9"/>
        <v>245487.71</v>
      </c>
      <c r="N53" s="44">
        <f t="shared" si="9"/>
        <v>824250.44</v>
      </c>
      <c r="O53" s="44">
        <f t="shared" si="9"/>
        <v>536164.49</v>
      </c>
      <c r="P53" s="45">
        <f t="shared" si="9"/>
        <v>495149.83</v>
      </c>
      <c r="U53" s="3"/>
    </row>
    <row r="54" spans="1:21" ht="15.75" thickBot="1" x14ac:dyDescent="0.3">
      <c r="A54" s="27"/>
      <c r="B54" s="27"/>
      <c r="C54" s="50"/>
      <c r="D54" s="31"/>
      <c r="E54" s="31"/>
      <c r="F54" s="31"/>
      <c r="G54" s="31"/>
      <c r="H54" s="51"/>
      <c r="I54" s="51"/>
      <c r="J54" s="51"/>
      <c r="K54" s="51"/>
      <c r="L54" s="51"/>
      <c r="M54" s="51"/>
      <c r="N54" s="51"/>
      <c r="O54" s="51"/>
      <c r="P54" s="51"/>
      <c r="U54" s="3"/>
    </row>
    <row r="55" spans="1:21" ht="15.75" thickBot="1" x14ac:dyDescent="0.3">
      <c r="A55" s="23"/>
      <c r="B55" s="49"/>
      <c r="C55" s="52"/>
      <c r="D55" s="53">
        <v>700</v>
      </c>
      <c r="E55" s="54"/>
      <c r="F55" s="54"/>
      <c r="G55" s="54" t="s">
        <v>121</v>
      </c>
      <c r="H55" s="55">
        <v>2500</v>
      </c>
      <c r="I55" s="55">
        <v>4270</v>
      </c>
      <c r="J55" s="55">
        <v>0</v>
      </c>
      <c r="K55" s="55">
        <v>0</v>
      </c>
      <c r="L55" s="55">
        <v>8590</v>
      </c>
      <c r="M55" s="55">
        <v>0</v>
      </c>
      <c r="N55" s="55">
        <v>0</v>
      </c>
      <c r="O55" s="55">
        <v>0</v>
      </c>
      <c r="P55" s="56">
        <v>0</v>
      </c>
      <c r="U55" s="3"/>
    </row>
    <row r="56" spans="1:21" s="1" customFormat="1" ht="21.75" customHeight="1" thickBot="1" x14ac:dyDescent="0.3">
      <c r="A56" s="26"/>
      <c r="B56" s="37"/>
      <c r="C56" s="57" t="s">
        <v>125</v>
      </c>
      <c r="D56" s="58"/>
      <c r="E56" s="58"/>
      <c r="F56" s="58"/>
      <c r="G56" s="58"/>
      <c r="H56" s="59">
        <f>H53+H55</f>
        <v>457605.75999999995</v>
      </c>
      <c r="I56" s="59">
        <f t="shared" ref="I56:P56" si="10">I53+I55</f>
        <v>564096.56000000006</v>
      </c>
      <c r="J56" s="59">
        <f t="shared" si="10"/>
        <v>935354.64</v>
      </c>
      <c r="K56" s="59">
        <f t="shared" si="10"/>
        <v>1046985.51</v>
      </c>
      <c r="L56" s="59">
        <f t="shared" si="10"/>
        <v>605571.04</v>
      </c>
      <c r="M56" s="59">
        <f t="shared" si="10"/>
        <v>245487.71</v>
      </c>
      <c r="N56" s="59">
        <f t="shared" si="10"/>
        <v>824250.44</v>
      </c>
      <c r="O56" s="59">
        <f t="shared" si="10"/>
        <v>536164.49</v>
      </c>
      <c r="P56" s="60">
        <f t="shared" si="10"/>
        <v>495149.83</v>
      </c>
      <c r="U56" s="3"/>
    </row>
  </sheetData>
  <pageMargins left="0.70866141732283472" right="0.70866141732283472" top="0.74803149606299213" bottom="0.74803149606299213" header="0.31496062992125984" footer="0.31496062992125984"/>
  <pageSetup paperSize="9" scale="85" fitToHeight="0" orientation="landscape" verticalDpi="0" r:id="rId1"/>
  <headerFooter>
    <oddHeader>&amp;C&amp;"-,Tučné"Kapitálové výdavky podľa funkčnej klasifikácie &amp;RPríloha č. 4</oddHeader>
  </headerFooter>
  <ignoredErrors>
    <ignoredError sqref="A26:XFD27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KVupr</vt:lpstr>
      <vt:lpstr>KVupr!Názvy_tlače</vt:lpstr>
    </vt:vector>
  </TitlesOfParts>
  <Company>ATC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Iveta Gombalová</dc:creator>
  <cp:lastModifiedBy>Iveta Gombalová</cp:lastModifiedBy>
  <cp:lastPrinted>2019-12-13T07:31:36Z</cp:lastPrinted>
  <dcterms:created xsi:type="dcterms:W3CDTF">2019-10-28T10:30:46Z</dcterms:created>
  <dcterms:modified xsi:type="dcterms:W3CDTF">2019-12-13T07:46:37Z</dcterms:modified>
</cp:coreProperties>
</file>